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部门整体自评复核表" sheetId="2" r:id="rId1"/>
  </sheets>
  <definedNames>
    <definedName name="_xlnm.Print_Titles" localSheetId="0">部门整体自评复核表!$4:$4</definedName>
    <definedName name="_xlnm._FilterDatabase" localSheetId="0" hidden="1">部门整体自评复核表!$A$4:$O$36</definedName>
    <definedName name="_xlnm.Print_Area" localSheetId="0">部门整体自评复核表!$A$1:$N$49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<sst xmlns="http://schemas.openxmlformats.org/spreadsheetml/2006/main" count="212" uniqueCount="196">
  <si>
    <t>部门整体支出绩效自评复核表</t>
  </si>
  <si>
    <t>单位名称</t>
  </si>
  <si>
    <t>阳江市残疾人联合会</t>
  </si>
  <si>
    <t>财供人数（编制总数）合计：14        行政（参公）编制数：14         公益一类编制数：0        公益二类编制数：0</t>
  </si>
  <si>
    <t>下属单位数：2</t>
  </si>
  <si>
    <t>一级指标</t>
  </si>
  <si>
    <t>分值</t>
  </si>
  <si>
    <t>二级指标</t>
  </si>
  <si>
    <t>三级指标</t>
  </si>
  <si>
    <t>指标解释</t>
  </si>
  <si>
    <t>评分标准</t>
  </si>
  <si>
    <t>单位自评情况</t>
  </si>
  <si>
    <t>第三方复核情况</t>
  </si>
  <si>
    <t>自评分数</t>
  </si>
  <si>
    <t>得分说明</t>
  </si>
  <si>
    <t>复核得分</t>
  </si>
  <si>
    <t>备注</t>
  </si>
  <si>
    <t>履职效能</t>
  </si>
  <si>
    <t>整体效能</t>
  </si>
  <si>
    <t>部门整体支出绩效目标产出指标完成情况</t>
  </si>
  <si>
    <t>反映年度预算编报时确定的部门整体支出绩效目标中产出指标完成情况</t>
  </si>
  <si>
    <t>1.首先根据绩效目标表中的量化产出指标计算完成率。按完成率计分，并设置及格门槛：
   完成率60%以下为不及格，不得分；
   完成率为60%-100%的，得分=完成率×本指标分值；
   完成率≥100%的，得满分；
2.非量化产出指标的得分需提供评分依据。评分采取评级方式评分，优=95，良=85，达标=70，不达标=50；
3.再计算本评价指标的综合得分=各产出指标得分合计÷产出指标个数。
4.如未报整体绩效目标，此项自评不得分。</t>
  </si>
  <si>
    <r>
      <t>根据部门《市级预算部门整体支出绩效目标申报表（2023年度）》，部门整体支出绩效目标共设27个产出指标，但由于“组织参赛省‘众创杯’项目30个”、“发放残疾人辅助器具200人”、“发放签约家庭医生补助2732人”缺少统计数据，“残疾人或残疾儿童康复率”、“功能达标率”、“社区康园中心合格率”、“采购物资验收合格率”、“补贴发放及时率”缺少数据来源和取值依据，本项仅考核19个指标，每个指标分值为10/19=0.53分。
1.量化产出指标共16个：
（1）购买意外伤害险补助残疾人人数近7万人，实际完成6.6万人，完成率94.29%，得0.50分；
（2）走访慰问贫困残疾人家庭200户，实际完成200户，完成率100%，得0.53分；
（3）走访慰问残疾儿童133名，实际完成63名，完成率47.27%，得0.25分；
（4）接收康复救助的残疾儿童数量180个，实际完成670个，完成率100%，得0.53分；
（5）扶持残疾人辅助性就业机构数1间，实际完成1间，完成率100%，得0.53分；
（6）补助残疾人劳动服务机构数1个，实际完成1个，完成率100%，得0.53分；
（7）组织残疾人开展文化、体育、娱乐活动次数≥4次，实际完成4次，完成率100%，得0.53分；
（8）发放严重精神障碍患者服药补助500名，实际完成500名，完成率100%，得0.53分；
（9）社区康园中心补助50间，实际完成50间，完成率100%，得0.53分；
（10）无障碍改造工程验收合格率≥95%，实际完成≥95%，完成率100%，得0.53分；
（11）残疾人家庭无障碍改造动态覆盖率≥90%，实际完成100%，完成率100%，得0.53分；
（12）辅助器具适配服务覆盖率≥95%，实际完成100%，完成率100%，得0.53分；
（13）残联机关行政运行经费397万元，实际完成446.95万元超过397万元，得0分；
（14）走访慰问残疾人经费25万，实际完成22.91万元&lt;25万元，得0.53分；
（15）残疾人辅助性就业成本15万元，实际完成15万元</t>
    </r>
    <r>
      <rPr>
        <sz val="11"/>
        <color theme="1"/>
        <rFont val="Microsoft YaHei"/>
        <charset val="134"/>
      </rPr>
      <t>≤</t>
    </r>
    <r>
      <rPr>
        <sz val="11"/>
        <color theme="1"/>
        <rFont val="宋体"/>
        <charset val="134"/>
      </rPr>
      <t>15万元，得0.53分；
（16）残疾人意外保险购买标准50元/人/年，实际完成50元/人/年</t>
    </r>
    <r>
      <rPr>
        <sz val="11"/>
        <color theme="1"/>
        <rFont val="Microsoft YaHei"/>
        <charset val="134"/>
      </rPr>
      <t>≤</t>
    </r>
    <r>
      <rPr>
        <sz val="11"/>
        <color theme="1"/>
        <rFont val="宋体"/>
        <charset val="134"/>
      </rPr>
      <t>50元/人/年，得0.53分。
2.非量化产出指标共3个：
（1）基本康复服务覆盖率≥90%，根据康复需求服务率100%，酌情给予评级达标，得0.53*70%=0.37分；
（2）残疾人工作机构正常运转率100%，根据全市11个残疾儿童定点康复机构正常运营，酌情给予评级达标，得0.53*70%=0.37分；
（3）完成时间2023年12月底前，根据以上产出指标完成情况，酌情给予达标，得0.53*70%=0.37分。
综上，本指标得综合得分=0.50+0.53+0.25+0.53*9+0+0.53*3+0.37*3=8.75分。</t>
    </r>
  </si>
  <si>
    <t>1.目标值以《部门整体绩效目标表》的重点任务为准。
2.实际完成情况以部门总结报告等佐证材料为主。
3.《部门基础信息表》《自评报告》《评分表》的信息仅为参考。</t>
  </si>
  <si>
    <t>部门整体支出绩效目标效益指标完成情况</t>
  </si>
  <si>
    <t>反映年度预算编报时确定的部门整体支出绩效目标中效益指标完成情况</t>
  </si>
  <si>
    <t>1.首先根据绩效目标表中的量化效益指标计算完成率。按完成率计分，并设置及格门槛：
   完成率60%以下为不及格，不得分；
   完成率为60%-100%的，得分=完成率×本指标分值；
   完成率≥100%的，得满分；
2.非量化效益指标的得分需提供评分依据。评分采取评级方式评分，优=95，良=85，达标=70，不达标=50；
3.再计算本指标的综合得分=各效益指标得分合计÷效益指标个数。
4.如未报整体绩效目标，此项自评不得分。</t>
  </si>
  <si>
    <t>根据部门《市级预算部门整体支出绩效目标申报表（2023年度）》，部门整体支出绩效目标共设7个效益指标（包括效益指标和满意度指标），但由于社会效益指标“残疾人工作机构正常运营”与产出数量指标“残疾人工作机构正常运转率”有所重复，满意度指标“残疾人或残疾人家属对服务的满意度”缺少统计数据，本项仅考核5个指标，每个指标分值为10/5=2分。
1.量化效益指标共1个：
残疾人就业率≥95%，实际完成63.27%，完成率66.60%，得1.33分；
2.非量化效益指标共4个：
（1）减轻残疾人家庭负担：逐步减轻。根据产出指标完成情况，酌情给予评级良，得1.7分；
（2）保障残疾人的合法权益：有效保障。根据《中共阳江市残联党组关于2023年工作总结和2024年工作安排的报告》，部门坚决维护残疾人合法权益，大力推进无障碍环境建设，大力弘扬扶残助残和残疾人自强不息的精神，加强对先进典型的宣传引导，营造扶残助残、平等融合共享的社会环境，酌情给予评级为优，得1.9分；
（3）提高残疾人的生活质量：有效提高。酌情给予评级为优，得1.9分；
（4）促进残疾人事业健康发展：长期。酌情给予评级为良，得1.7分。
综上，本指标的综合得分=1.33+1.7+1.9+1.9+1.7=8.53分。</t>
  </si>
  <si>
    <t>部门预算资金支出率</t>
  </si>
  <si>
    <t>反映部门预算资金支出进度</t>
  </si>
  <si>
    <t>本项得分=部门（单位）年度实际支出/财政下达预算数×100%×本项分值。</t>
  </si>
  <si>
    <t>部门年度实际支出10978577.24元，财政下达预算数12970000元，本项得分为10978577.24/12970000*100%*5=4.23分。</t>
  </si>
  <si>
    <t>专项效能</t>
  </si>
  <si>
    <t>项目实施
程序</t>
  </si>
  <si>
    <t>反映部门（单位）专项资金项目申报、批复程序是否符合相关管理办法、实施过程是否规范；项目招投标、调整、完成验收等是否履行相应手续等</t>
  </si>
  <si>
    <t>1.首先计算各专项资金得分=各专项资金项目自评分数×本指标分值。
2.再计算本指标综合得分=按照部门当年度各专项资金额度占部门所有专项资金额度的比重，对各专项资金得分进行加权平均。</t>
  </si>
  <si>
    <t>由于《阳江市困难重度残疾人家庭无障碍改造项目绩效目标自评表》《阳光家园—康园中心计划项目绩效目标自评表》缺少自评分数，根据指标全年完成值，困难重度残疾人家庭无障碍改造项目所有绩效指标均完成；阳光家园—康园中心计划项目数量指标“社区康园中心服务人数（次）”完成率77.90%，“社区康园中心运营补助个数（个）”完成率76.00%，酌情扣1分。本项得19分。</t>
  </si>
  <si>
    <t>如部门无专项资金项目，本项分值（25分）分别调整至“整体效能”3个三级指标分值中，按分值比例2:2:1分配。</t>
  </si>
  <si>
    <t>项目监管</t>
  </si>
  <si>
    <t>反映部门（单位）对所实施项目（包括专项工作经费和部门主管的省、市级专项资金分配给市、县实施的项目）的检查、监控、督促等管理等情况</t>
  </si>
  <si>
    <t>1.资金使用单位建立有效资金管理和绩效运行监控机制，且执行情况良好的，得2分；
2.按规定对专项资金和项目支出的管理使用以及项目实施开展有效的监管的，得3分。
若发现1项工作未实施的，扣相应分数；若每项工作无相关证明材料支撑的，扣0.5分，扣完为止。</t>
  </si>
  <si>
    <t>1.资金使用单位建立了《阳江市残联预算绩效管理工作制度》，但是未建立专项资金管理办法，酌情扣1分；
2.根据《阳江市困难重度残疾人家庭无障碍改造项目绩效目标自评表》《阳光家园—康园中心计划项目绩效目标自评表》，单位对项目进行了监管，但是未对年中项目实施和支出开展有效监管，扣1分。
综上，本项得3分。</t>
  </si>
  <si>
    <t>管理效率</t>
  </si>
  <si>
    <t>预算编制</t>
  </si>
  <si>
    <t>新增预算项目事前绩效评估</t>
  </si>
  <si>
    <t>反映部门对申请新增预算的入库项目开展事前绩效评估工作的落实情况</t>
  </si>
  <si>
    <t>新增预算入库项目，指新增预算申请的事业发展性支出项目、100万元以上部门预算项目。
检查部门申请新增预算的项目是否按要求的范围开展绩效评估，是否按照规定程序和内容开展工作，评分采用扣分法。
应评估项目超过3个的，有1项没有开展评估，扣0.3分，扣完为止；应评估项目3个以内的，有1项没有开展评估，扣0.5分，扣完为止。</t>
  </si>
  <si>
    <t>部门无新增预算项目，本项指标不考核，1分分值调整至“预算编制总体情况”分值中。</t>
  </si>
  <si>
    <t>如部门无新增预算项目，本项指标不考核，1分分值调整至“预算编制总体情况”分值中。</t>
  </si>
  <si>
    <t>预算编制总体情况</t>
  </si>
  <si>
    <t>考核部门（单位）预算编制的合理性、规范性等，预算申请是否符合本部门职责、市委市政府的方针政策和工作要求，是否按照有关预算编制的原则达到规范、完整、细致的要求</t>
  </si>
  <si>
    <t>1.部门预算编制符合本部门职责、符合市委市政府方针政策和工作要求的，得1分；
2.预算编制符合当年市财政部门印发的预算编制工作方案、通知和有关制度要求的，得1分。</t>
  </si>
  <si>
    <t>部门预算编制符合部门职责、符合市委市政府方针和工作要求、当年市政部门印发的预算编制要求。由于本指标权重由2分调增至3分，本项得3分。</t>
  </si>
  <si>
    <t>绩效目标设置</t>
  </si>
  <si>
    <t>反映绩效目标设置合理性、规范性</t>
  </si>
  <si>
    <t>1.整体绩效目标与部门职能、年度工作任务、申请资金规模等相匹配的，得1分； 
2.绩效目标明确、与绩效指标相关联，绩效指标设有明确的指标名称、指标预期值，指标值与指标名称相匹配，且取值适中合理、有依据、不存在明显偏高或偏低的情形，得1分；
3.部门（单位）未按要求编报部门整体绩效目标、项目绩效目标，本项不得分。
4.对上述标准，没有完全符合的，根据实际情况酌情扣分。</t>
  </si>
  <si>
    <t>1.根据部门的《市级预算部门整体支出绩效目标申报表（2023年度）》，总体绩效目标为：坚持以习近平新时代中国特色社会主义思想为指导，认真学习贯彻党的二十大精神和习近平总书记关于残疾人事业重要论述和重要指示批示精神，落实市委、市政府关于全市经济社会和残疾人事业发展的重大决策部署，进一步改善残疾人民生状况，提高残疾人保障水平，完善残疾人服务体系，维护残疾人合法权益，促进残疾人充分参与和全面发展。通过开展残疾人精准康复服务，就业培训、扶持残疾人辅助性就业机构，走访慰问残疾人家庭及残疾儿童、组织残疾人开展文化、体育、娱乐活动，为残疾人购买意外伤害险，为残疾人提供适配的辅助器具，做好建设市残疾人托养中心前期等工作，减轻残疾人家庭负担，提高残疾人的就业率，增加残疾人的就业收入，改善残疾人的生活质量。
部门设置的绩效目标较全面，与部门职能相符，得1分。
2.（1）部分指标缺乏数据来源和取值依据，如，残疾人或残疾儿童康复率、功能达标率、社区康园中心合格率、采购物资验收合格率、补贴发放及时率。（2）个别指标设置重复，如社会效益指标“残疾人工作机构正常运营”与产出数量指标“残疾人工作机构正常运转率”有所重复。（3）年中调整预算时未同步调整绩效目标，如成本指标“残联机关行政运行经费”指标值397万。酌情扣1分。
综上，本项得1分。</t>
  </si>
  <si>
    <t>预算执行</t>
  </si>
  <si>
    <t>预算编制约束性</t>
  </si>
  <si>
    <t>反映部门预算的调剂、年中追加资金情况</t>
  </si>
  <si>
    <t>1.本指标综合得分=（1-预算调剂发生率）×分值×60%+（1-年中追加资金占比率）×分值×40%。
2.预算调剂发生率，考核预算执行过程中,非因政策调整或发生自然灾害等不可抗力因素,部门要求调剂预算资金情况,包括预算科目、级次、项目调剂。
3.年中追加资金占比率，考核非因新出台的统一政策（如年中增人增编经费、中央追加资金、非本部门主管的专项资金），当年度年中追加资金占比情况。</t>
  </si>
  <si>
    <t>1.部门2023年未进行预算调剂，预算调剂发生率=0%，
2.年中追加资金占比率=（12970000-12470000）/12470000*100%=4.01%，
综上，本指标综合得分=（1-0）*1*60%+（1-4.01%）*1*40%=0.98分。</t>
  </si>
  <si>
    <t>资金下达合规性</t>
  </si>
  <si>
    <t>反映部门下达其主管的一般性转移支付资金和专项转移支付资金的及时性</t>
  </si>
  <si>
    <t>所有资金按时下达的，得1分，超过5条下达不及时的，该指标不得分。</t>
  </si>
  <si>
    <t>资金按时下达，得1分。</t>
  </si>
  <si>
    <t>如部门无转移支付资金，本项指标不考核，1分分值调整至“财务管理合规性”指标。</t>
  </si>
  <si>
    <t>财务管理合规性</t>
  </si>
  <si>
    <t>反映部门（单位）财务管理的规范性</t>
  </si>
  <si>
    <t xml:space="preserve">1.事项支出规范性1分，资金管理、费用标准、支付符合有关制度规定的得满分，超范围、超标准支出，虚列支出，截留、挤占、挪用资金的，以及其他不符合制度规定支出的，视情节严重情况扣分。
2.会计核算规范性1分，规范执行会计核算制度得满分，未按规定设专账核算，或支出凭证不符合规定，或其他核算不规范的，视具体情况扣分。   </t>
  </si>
  <si>
    <t>部门制定了《阳江市残疾人联合会财务会计内部控制制度》，未发现超范围、超标准支出，虚列支出，截留、挤占、挪用资金的，以及其他不符合制度规定支出的；未发现未按规定设转账核算，或支出凭证不符合规定，或其他核算不规范的。本项得2分。</t>
  </si>
  <si>
    <t>该项指标仅需抽查重点项目支出情况，用于反映部门整体的财务规范性。</t>
  </si>
  <si>
    <t>信息公开</t>
  </si>
  <si>
    <t>预决算公开合规性</t>
  </si>
  <si>
    <t>反映部门（单位）预算决算公开执行到位情况</t>
  </si>
  <si>
    <t>1.部门预算公开得分：
（1）按规定内容、在规定时限和范围内公开的，得1分；
（2）进行了公开，但未达到时限、内容或范围要求的，得0.5分；
（3）没有进行公开的，得0分。
2.部门决算公开得分：
（1）按规定内容、在规定时限和范围内公开的，得1分；
（2）进行了公开，但未达到时限、内容或范围要求的，得0.5分；
（3）没有进行公开的，得0分。
3.涉密部门经批准不需要公开相关信息的，计2分。
本指标得分=部门预算公开得分+部门决算公开得分。</t>
  </si>
  <si>
    <t>按规定内容、在规定时限和范围内公开了部门预算和决算，本项指标得2分。</t>
  </si>
  <si>
    <t>单位一般会提供截图，未提供的，可自行上单位官网搜索。</t>
  </si>
  <si>
    <t>绩效信息公开情况</t>
  </si>
  <si>
    <t>反映部门（单位）绩效信息公开执行到位情况</t>
  </si>
  <si>
    <t>指绩效目标、绩效自评资料等按规定在网站公开情况。
1.绩效目标在规定时间公开的，得满分，否则不得分；
2.绩效自评资料在规定时间公开的，得满分，否则不得分。
3.目标公开情况和自评资料公开情况得分各占50%，计算出本指标的综合得分。</t>
  </si>
  <si>
    <t>在规定时间公开了绩效目标和绩效自评资料，本项得1分。</t>
  </si>
  <si>
    <t>绩效管理</t>
  </si>
  <si>
    <t>绩效管理制度建设</t>
  </si>
  <si>
    <t>反映部门在绩效目标管理、绩效运行监控、绩效评价管理和绩效结果应用等方面的预算绩效管理制度建设情况</t>
  </si>
  <si>
    <t>1.部门出台了绩效管理制度且明确绩效职责分工的，得满分，否则不得分。（制度形式可以为专门规定，也可以是综合制度。）
2.部门未单独出台绩效管理制度，但在部门内部管理制度、资金管理办法等体现了绩效管理要求的，酌情给分。</t>
  </si>
  <si>
    <t>部门制定了《阳江市残联预算绩效管理工作制度》，明确了绩效管理职责分工。该项得5分。</t>
  </si>
  <si>
    <t>绩效管理执行情况</t>
  </si>
  <si>
    <t>反映部门预算绩效管理制度的执行情况</t>
  </si>
  <si>
    <t>根据部门整体支出绩效目标和项目支出绩效目标编审、部门自评复核等工作的规范性和质量评分。</t>
  </si>
  <si>
    <t>部门按相关要求做好部门整体支出绩效目标申报；按《阳江市财政局关于批复市直行政事业单位2023年部门预算的通知》（阳财预〔2023〕14号）要求，做好部门预算公开工作；按《阳江市财政局关于做好2024年市级部门整体支出绩效自评工作的通知》（阳财绩〔2024〕4号）规定做好自评工作。故该项得5分。</t>
  </si>
  <si>
    <t>绩效结果应用</t>
  </si>
  <si>
    <t>反映部门对监控预警结果处理、重点评价结果等的整改应用情况</t>
  </si>
  <si>
    <t>及时反馈处理监控预警提醒信息、及时将重点评价整改情况反馈财政部门的，得满分，未及时处理或未及时反馈的，发现一次扣1分。</t>
  </si>
  <si>
    <t>部门未收到绩效监控预警提醒，该项得5分。</t>
  </si>
  <si>
    <t>采购管理</t>
  </si>
  <si>
    <t>采购合理性</t>
  </si>
  <si>
    <t>反映采购需求、采购方式合理性情况</t>
  </si>
  <si>
    <t>采购需求是否合规、完整、明确，是否准确、细化；采购需求是否违反公平竞争原则；政府向社会公众提供的公共服务项目，采购人是否就确定采购需求征求社会公众的意见；是否按要求对采购需求进行书面确认。每存在一项问题的，扣0.5分，扣完为止。</t>
  </si>
  <si>
    <t>经在广东省政府采购网抽查，阳江市残疾人联合会审计服务定点议价、阳江市残疾人联合会办公家具（定制化服务）定点议价（12040元）、阳江市残疾人联合会印刷服务定点议价（9474.50元）按要求发布了采购公告。得1分。</t>
  </si>
  <si>
    <t>抽查重点项目，需要核实采购需求公开征求意见的佐证材料。</t>
  </si>
  <si>
    <t>采购人提起政府采购申请，按要求经过审批，且选择合适的政府采购方式，不存在规避公开招标等情况的，得满分，否则不得分。</t>
  </si>
  <si>
    <t>无相关政府采购申请及审批过程文件，酌情扣0.5分。</t>
  </si>
  <si>
    <t>抽查重点项目，需要核实采购方式合理性。</t>
  </si>
  <si>
    <t>采购内控制度建设</t>
  </si>
  <si>
    <t>反映部门政府采购内部控制管理制度建设情况</t>
  </si>
  <si>
    <t>部门建立政府采购内部控制管理制度，得1分，否则不得分。</t>
  </si>
  <si>
    <t>部门未建立政府采购内部控制管理制度，不得分。</t>
  </si>
  <si>
    <t>采购活动合规性</t>
  </si>
  <si>
    <t>反映部门政府采购活动合法合规性情况</t>
  </si>
  <si>
    <t>采购投诉处理，经财政部门查证认定投诉事项成立的，发现1例扣1分，扣完为止。</t>
  </si>
  <si>
    <t>经网络搜索，2023年部门无采购投诉处理，得2分。</t>
  </si>
  <si>
    <t>网上搜查相关信息即可。</t>
  </si>
  <si>
    <t>采购合同签订时效性</t>
  </si>
  <si>
    <t>反映政府采购合同签订及时性情况</t>
  </si>
  <si>
    <r>
      <t>1.预算单位与中标、成交供应商应当在中标、成交通知书发出之日起三十日内，按照采购文件确定的事项签订政府采购合同。
2.合同签订及时率=在规定时限内签订合同项目数/总项目数。
合同签订及时率=100%，得2分；
90%</t>
    </r>
    <r>
      <rPr>
        <sz val="11"/>
        <color theme="1"/>
        <rFont val="宋体"/>
        <charset val="0"/>
      </rPr>
      <t>≤</t>
    </r>
    <r>
      <rPr>
        <sz val="11"/>
        <color theme="1"/>
        <rFont val="宋体"/>
        <charset val="134"/>
      </rPr>
      <t>合同签订及时率&lt;100%，得1.5分；
80%≤合同签订及时率&lt;90%，得1分；
合同签订及时率&lt;80%，不得分。</t>
    </r>
  </si>
  <si>
    <t>经在广东省政府采购网抽查：
1.阳江市残疾人联合会审计服务定点采购定点议价成交公告发布日期和合同签订日期均为2023年12月25日；
2.阳江市残疾人联合会办公家具（定制化服务）定点议价（12040元）成交公告发布日期和合同签订日期均为2023年4月10日；
3.阳江市残疾人联合会印刷服务定点议价（9474.50元）成交公告发布日期和合同签订日期均为2023年2月7日。
综上，合同签订及时率为100%，得2分。</t>
  </si>
  <si>
    <t>1.单位需提供合同管理台账（包含合同签订时间、中标时间、招标网址等关键信息）。
2.若单位无法提供中标时间，项目采购中标时间一般可在广东省政府采购网上查询。</t>
  </si>
  <si>
    <t>采购信息公开情况</t>
  </si>
  <si>
    <t>反映采购信息公开合规性、及时性情况</t>
  </si>
  <si>
    <t>1.采购意向按规定100%及时公开的，得0.5分，否则不得分。
2.合同备案公开，通过“广东省政府采购网”实施的采购，自合同签订之日起2个工作日内在采购网备案公开的，符合规定的得0.5分，否则不得分。</t>
  </si>
  <si>
    <t>1.卖场计划不需要申报采购意向公示。
2.经在广东省采购网核实，阳江市残疾人联合会法律服务定点采购（5000元）未进行合同备案公开，不得分。
综上，本项得0.5分。</t>
  </si>
  <si>
    <t>采购履约及验收</t>
  </si>
  <si>
    <t>反映部门采购履约及验收情况</t>
  </si>
  <si>
    <t>1.按合同约定及时履约的，得满分。如有变更合同，合同变更未按规定程序执行，或除因严重自然灾害和其他不可抗力事件外未按合同约定及时履约的，扣1分。
2.是否按规定组织项目验收并出具验收证明；是否遵循采验分离原则；政府向社会公众提供的公共服务项目，验收时是否邀请服务对象参与并出具意见；需要公开的验收结果是否向社会公告。每存在一项问题，扣0.5分，扣完为止。</t>
  </si>
  <si>
    <t>经抽查，阳江市残疾人联合会复印纸直接订购按规定组织项目验收并出具验收证明。本项得2分。</t>
  </si>
  <si>
    <t>抽查重点项目核查，尤其是公共服务项目。</t>
  </si>
  <si>
    <t>资产管理</t>
  </si>
  <si>
    <t>资产配置合规性</t>
  </si>
  <si>
    <t>反映单位办公室面积和办公设备配置是否超过规定标准</t>
  </si>
  <si>
    <t>符合标准的，得2分，发现一项（类）不符的，扣1分，扣完为止。</t>
  </si>
  <si>
    <t>1.单位办公室面积符合《国家发展改革委 住房城乡建设部关于印发党政机关办公用房建设标准的通知》(发改投资〔2014〕2674号)；
2.现有材料未体现办公设备配置是否超过规定标准，酌情扣0.5分。
综上，得1.5分。</t>
  </si>
  <si>
    <t>资产收益上缴的及时性</t>
  </si>
  <si>
    <t>反映单位资产处置和使用收益上缴的及时性</t>
  </si>
  <si>
    <t>检查处置收益和租金上缴是否及时（高校可自留的资金除外）。存在长期（超过3个月）未上缴的，每1笔扣0.5分，扣完为止。</t>
  </si>
  <si>
    <t>存在处置收益未及时上缴，扣0.5分。</t>
  </si>
  <si>
    <t>如部门无资产收益，本项指标不考核，1分分值调整至“资产管理合规性”中。</t>
  </si>
  <si>
    <t>资产盘点情况</t>
  </si>
  <si>
    <t>反映单位是否每年按要求进行资产盘点</t>
  </si>
  <si>
    <t>每年进行一次资产盘点，并完成结果处理的，得1分。未进行盘点的，不得分。</t>
  </si>
  <si>
    <t>部门2023年进行了资产盘点，本项得1分。</t>
  </si>
  <si>
    <t>数据质量</t>
  </si>
  <si>
    <t>反映部门（单位）行政事业性国有资产年报数据质量</t>
  </si>
  <si>
    <t>部门（单位）行政事业性国有资产年报数据完整、准确，且资产账与财务账、资产实体相符的，得2分；否则酌情扣分。</t>
  </si>
  <si>
    <t>部门（单位）行政事业性国有资产年报数据完整、准确，且资产账与财务账、资产实体相符，得2分。</t>
  </si>
  <si>
    <t>资产管理合规性</t>
  </si>
  <si>
    <t>反映部门（单位）资产管理是否合规</t>
  </si>
  <si>
    <t>1.有无行政事业性国有资产管理内部管理规程；如无，扣0.5分。
2.在各类巡视、审计、监督检查工作中如发现资产管理存在问题的，每发现1次扣0.5分，扣完为止。</t>
  </si>
  <si>
    <t>1.部门制定了《阳江市残疾人联合会固定资产管理制度》；
2.无巡视、审计、监督检查。
综上，本项得2分。</t>
  </si>
  <si>
    <t>固定资产利用率</t>
  </si>
  <si>
    <t>反映部门（单位）固定资产的使用情况</t>
  </si>
  <si>
    <t>固定资产利用率=部门（单位）实际在用固定资产总额/所有固定资产总额×100%。
1.固定资产利用率≥90%的，得2分；
2.90%&gt;固定资产利用率≥75%的，得1.5分；
3.75%&gt;固定资产利用率≥60%的，得1分；
4.固定资产利用率&lt;60%的，得0分。</t>
  </si>
  <si>
    <t>根据《阳江市残疾人联合会2023年国有资产分析报告》，固定资产在用297.82万元，占固定资产的100%，得2分。</t>
  </si>
  <si>
    <t>运行成本</t>
  </si>
  <si>
    <t>公用经费控制情况</t>
  </si>
  <si>
    <t>反映部门（单位）对日常公用经费的控制效果</t>
  </si>
  <si>
    <t>日常公用经费实际支出数≤预算安排的日常公用经费数，符合要求的得满分，不符合要求的不得分。</t>
  </si>
  <si>
    <t>根据《收入支出决算总表》，日常公用经费实际支出数200967.36元≤预算安排的日常公用经费数210000元，得1.5分。</t>
  </si>
  <si>
    <t>1.“商品和服务支出”和“资本性支出”中属于基本支出内容的支出。 包括办公费、水费、电费、邮电费、物业管理费、交通费、差旅费、日常维修 (护)费、会议费、租赁费、招待费等。</t>
  </si>
  <si>
    <t>“三公”经费控制情况</t>
  </si>
  <si>
    <t>反映部门（单位）对“三公”经费的控制效果</t>
  </si>
  <si>
    <t>“三公”经费实际支出数≤预算安排的“三公”经费数，符合要求的得满分，不符合要求的不得分。</t>
  </si>
  <si>
    <t>根据部门2023年决算报表，“三公”经费实际支出数53126.84元≤预算安排的“三公”经费数65000元，得1.5分。</t>
  </si>
  <si>
    <t>因公出国（境）经费、公务用车购置及运行费和公务接待费。</t>
  </si>
  <si>
    <t>合计</t>
  </si>
  <si>
    <t>/</t>
  </si>
  <si>
    <t>小计（自评指标复核得分 100*80%）</t>
  </si>
  <si>
    <t xml:space="preserve">原始得分
</t>
  </si>
  <si>
    <t>按权重换算得分</t>
  </si>
  <si>
    <t>自评工作质量</t>
  </si>
  <si>
    <t>组织情况</t>
  </si>
  <si>
    <t>自评组织配合情况</t>
  </si>
  <si>
    <t>自评组织工作完善，责任清晰、分工明确，得4分；否则，酌情扣分。</t>
  </si>
  <si>
    <t>部门按《阳江市财政局关于做好2024年市级部门整体支出绩效自评工作的通知》（阳财绩〔2024〕4号）规定做好自评工作。该项得4分。</t>
  </si>
  <si>
    <t>自评材料质量</t>
  </si>
  <si>
    <t>自评结果客观性</t>
  </si>
  <si>
    <t>①能够根据评分规则合理对每个指标赋分，且能够详述每个指标的得分与失分原因的，得3分，否则酌情扣分；
②佐证材料能与每个指标形成对应匹配关系的，得3分；否则，酌情扣分。</t>
  </si>
  <si>
    <t>1.根据《部门整体支出绩效自评指标评分表》《市级部门整体支出绩效自评报告》，部门已根据评分规则对每个指标赋分，但在评分表中未附有相应的得失分说明，酌情扣1分；
2.佐证材料基本能与对应指标匹配。
综上，本项得5分。</t>
  </si>
  <si>
    <t>自评工作及时性</t>
  </si>
  <si>
    <t>能在规定时间内组织完成自评工作，并按照市财政规定时间报送自评材料的，得4分，未能及时完成的，不得分。</t>
  </si>
  <si>
    <t>部门未及时按照市财政规定时间报送自评材料。该项得0分。</t>
  </si>
  <si>
    <t>自评分析准确性</t>
  </si>
  <si>
    <t>①单位自评原始得分总分数与自评指标复核得分总分数的分差≤5分的，得3分；5分＜分差≤10分的，得1.5分；10分＜分差≤20分的，得0.5分；否则，不得分。
②单位自评报告存在问题分析准确并提出有针对性的改进建议，得3分；否则，酌情扣分。</t>
  </si>
  <si>
    <t>①单位自评原始得分总分数99.50分，自评指标复核得分总分数89.49分，分差10.01分，得0.5分；
②单位自评报告存在问题分析不够具体，改进建议针对性不足，酌情扣0.5分，得2.5分。
综上，本项得3分。</t>
  </si>
  <si>
    <t>小计（自评复核指标得分 100*20%）</t>
  </si>
  <si>
    <t>按权重分值汇总得分</t>
  </si>
  <si>
    <t>复核
结果</t>
  </si>
  <si>
    <t>累计得分</t>
  </si>
  <si>
    <t>评价等级</t>
  </si>
  <si>
    <r>
      <t xml:space="preserve">□优  90分≤得分≤100分； </t>
    </r>
    <r>
      <rPr>
        <sz val="11"/>
        <color theme="1"/>
        <rFont val="Wingdings 2"/>
        <charset val="134"/>
      </rPr>
      <t>R</t>
    </r>
    <r>
      <rPr>
        <sz val="11"/>
        <color theme="1"/>
        <rFont val="宋体"/>
        <charset val="134"/>
      </rPr>
      <t>良  80分≤得分＜90分；
□中  60分≤得分＜80分；  □差  得分＜60分</t>
    </r>
  </si>
  <si>
    <t>存在问题与改进措施：（自评工作质量、履职效能、管理效率等方面）</t>
  </si>
  <si>
    <t>存在问题：
1.部门整体产出和效益实现程度有待提高，一是个别指标未达到目标值，如购买意外伤害险补助残疾人人数、走访慰问残疾儿童、残疾人就业率；二是个别指标缺少统计数据，产出未能完全体现，如组织参赛省“众创杯”项目、发放残疾人辅助器具、发放签约家庭医生补助、残疾人或残疾人家属对服务的满意度。
2.绩效目标设置有待完善
（1）部门设置的绩效目标不够全面，未凸显年度重点工作任务中的“残疾人社区康园中心运转补助”；
（2）个别指标设置存在重复，如社会效益指标“残疾人工作机构正常运营”与产出数量指标“残疾人工作机构正常运转率”有所重复；
（3）部分指标设置缺乏数据来源和取值依据，如残疾人或残疾儿童康复率≥85%、功能达标率≥95%、社区康园中心合格率≥90%、采购物资验收合格率≥98%、补贴发放及时率100%；
（4）年中调整预算时未同步调整绩效目标，如成本指标“残联机关行政运行经费”指标值397万。
3.专项资金项目实施程序和监管有待完善
（1）专项资金项目自评缺少自评分数；
（2）未建立专项资金管理办法；
（3）未对年中项目实施和支出开展有效监管。
4.采购管理规范性不足
（1）采购合理性不足，缺少政府采购申请及审批过程文件；
（2）未建立政府采购内部控制管理制度；
（3）采购信息公开及时性不足，如阳江市残疾人联合会法律服务定点采购（5000元）未进行合同备案公开。
5.资产收益上缴的及时性不足，存在处置收益未及时上缴。
6.自评工作不够到位
（1）自评工作及时性不足，未及时按照市财政规定时间报送自评材料。
（2）自评分析准确性有待提高，一是在自评指标评分表中未对失分指标附有相应的原因说明，二是在自评报告中未详细分析存在问题，改进建议针对性不足，自评不够深入。</t>
  </si>
  <si>
    <t>改进措施：
1.提高绩效管理精确性，在编制部门绩效目标时，根据部门职能，围绕年度重点工作任务设立全面、科学、合理的绩效目标及指标。一是设置绩效目标时充分考虑数据来源和取值依据；二是提高绩效目标准确性，如删除与产出数量指标重复的社会效益指标。
2.完善专项资金项目自评及监管，建立专项资金管理办法。建议对专项资金项目进行自评打分，并对年中项目实施和支出开展有效监管。
3.加强采购管理，规范采购程序。一是建立政府采购内部控制管理制度；二是及时进行合同备案公开。
4.及时上缴资产处置收益。
5.提高自评工作质量。
（1）及时按照市财政规定时间报送自评材料；
（2）按照自评工作要求填写评分表和编写自评报告，深入分析存在问题并提出有针对性的改进建议。</t>
  </si>
  <si>
    <t>机构
全称</t>
  </si>
  <si>
    <t>广州市国际工程咨询有限公司</t>
  </si>
  <si>
    <t>复核
日期</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</si>
</sst>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34">
    <font>
      <sz val="12"/>
      <name val="宋体"/>
      <charset val="134"/>
    </font>
    <font>
      <sz val="11"/>
      <color theme="1"/>
      <name val="宋体"/>
      <charset val="134"/>
      <scheme val="minor"/>
    </font>
    <font>
      <b/>
      <sz val="12"/>
      <name val="微软雅黑"/>
      <charset val="134"/>
    </font>
    <font>
      <sz val="12"/>
      <color rgb="FFFF0000"/>
      <name val="宋体"/>
      <charset val="134"/>
    </font>
    <font>
      <sz val="12"/>
      <color rgb="FFFF0000"/>
      <name val="宋体"/>
      <charset val="134"/>
      <scheme val="minor"/>
    </font>
    <font>
      <sz val="12"/>
      <color theme="1"/>
      <name val="宋体"/>
      <charset val="134"/>
      <scheme val="minor"/>
    </font>
    <font>
      <sz val="11"/>
      <name val="宋体"/>
      <charset val="134"/>
    </font>
    <font>
      <sz val="11"/>
      <name val="宋体"/>
      <charset val="134"/>
      <scheme val="minor"/>
    </font>
    <font>
      <sz val="10"/>
      <name val="宋体"/>
      <charset val="134"/>
    </font>
    <font>
      <sz val="22"/>
      <color theme="1"/>
      <name val="方正小标宋简体"/>
      <charset val="134"/>
    </font>
    <font>
      <b/>
      <sz val="11"/>
      <color theme="1"/>
      <name val="宋体"/>
      <charset val="134"/>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Microsoft YaHei"/>
      <charset val="134"/>
    </font>
    <font>
      <sz val="11"/>
      <color theme="1"/>
      <name val="宋体"/>
      <charset val="0"/>
    </font>
    <font>
      <sz val="11"/>
      <color theme="1"/>
      <name val="Wingdings 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 fillId="2"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3" borderId="8" applyNumberFormat="0" applyAlignment="0" applyProtection="0">
      <alignment vertical="center"/>
    </xf>
    <xf numFmtId="0" fontId="21" fillId="4" borderId="9" applyNumberFormat="0" applyAlignment="0" applyProtection="0">
      <alignment vertical="center"/>
    </xf>
    <xf numFmtId="0" fontId="22" fillId="4" borderId="8" applyNumberFormat="0" applyAlignment="0" applyProtection="0">
      <alignment vertical="center"/>
    </xf>
    <xf numFmtId="0" fontId="23" fillId="5"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0" fillId="0" borderId="0">
      <alignment vertical="center"/>
    </xf>
  </cellStyleXfs>
  <cellXfs count="54">
    <xf numFmtId="0" fontId="0" fillId="0" borderId="0" xfId="0">
      <alignment vertical="center"/>
    </xf>
    <xf numFmtId="0" fontId="1" fillId="0" borderId="0" xfId="0" applyFont="1" applyFill="1" applyAlignment="1"/>
    <xf numFmtId="0" fontId="2" fillId="0" borderId="0" xfId="0" applyFont="1" applyFill="1" applyAlignment="1">
      <alignment vertical="center" wrapText="1"/>
    </xf>
    <xf numFmtId="0" fontId="0"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vertical="center"/>
    </xf>
    <xf numFmtId="0" fontId="0" fillId="0" borderId="0" xfId="0" applyFont="1" applyFill="1" applyAlignment="1"/>
    <xf numFmtId="0" fontId="6" fillId="0" borderId="0" xfId="0" applyFont="1" applyFill="1" applyAlignment="1">
      <alignment vertical="top"/>
    </xf>
    <xf numFmtId="0" fontId="6" fillId="0" borderId="0" xfId="0" applyFont="1" applyFill="1" applyAlignment="1">
      <alignment vertical="center"/>
    </xf>
    <xf numFmtId="0" fontId="7" fillId="0" borderId="0" xfId="0" applyFont="1" applyFill="1" applyBorder="1" applyAlignment="1">
      <alignment horizontal="left" vertical="center"/>
    </xf>
    <xf numFmtId="0" fontId="8" fillId="0" borderId="0" xfId="0" applyFont="1" applyFill="1" applyAlignment="1">
      <alignment horizontal="center" vertical="center" wrapText="1"/>
    </xf>
    <xf numFmtId="176" fontId="8" fillId="0" borderId="0" xfId="0" applyNumberFormat="1" applyFont="1" applyFill="1" applyAlignment="1">
      <alignment horizontal="center" vertical="center" wrapText="1"/>
    </xf>
    <xf numFmtId="0" fontId="8" fillId="0" borderId="0" xfId="0" applyFont="1" applyFill="1" applyAlignment="1">
      <alignment horizontal="left" vertical="center" wrapText="1"/>
    </xf>
    <xf numFmtId="0" fontId="8" fillId="0" borderId="0" xfId="0" applyFont="1" applyFill="1" applyAlignment="1">
      <alignment vertical="center" wrapText="1"/>
    </xf>
    <xf numFmtId="0" fontId="8" fillId="0" borderId="0" xfId="0" applyFont="1" applyFill="1" applyAlignment="1">
      <alignment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11" fillId="0" borderId="1" xfId="0" applyFont="1" applyFill="1" applyBorder="1" applyAlignment="1">
      <alignment horizontal="left" vertical="center" wrapText="1"/>
    </xf>
    <xf numFmtId="0" fontId="11" fillId="0" borderId="1" xfId="49"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vertical="center" wrapText="1"/>
    </xf>
    <xf numFmtId="0" fontId="11" fillId="0" borderId="2" xfId="0" applyFont="1" applyFill="1" applyBorder="1" applyAlignment="1">
      <alignment horizontal="left" vertical="center" wrapText="1"/>
    </xf>
    <xf numFmtId="9" fontId="11" fillId="0" borderId="1" xfId="3" applyNumberFormat="1" applyFont="1" applyFill="1" applyBorder="1" applyAlignment="1">
      <alignment horizontal="left" vertical="center" wrapText="1"/>
    </xf>
    <xf numFmtId="0" fontId="11" fillId="0" borderId="1" xfId="0" applyFont="1" applyFill="1" applyBorder="1" applyAlignment="1">
      <alignment horizontal="center" vertical="center"/>
    </xf>
    <xf numFmtId="0" fontId="10" fillId="0" borderId="1" xfId="0" applyNumberFormat="1" applyFont="1" applyFill="1" applyBorder="1" applyAlignment="1" applyProtection="1">
      <alignment horizontal="center" vertical="center" wrapText="1"/>
    </xf>
    <xf numFmtId="0" fontId="11" fillId="0" borderId="1" xfId="0" applyFont="1" applyFill="1" applyBorder="1" applyAlignment="1">
      <alignment horizontal="justify" vertical="center" wrapText="1"/>
    </xf>
    <xf numFmtId="0" fontId="11" fillId="0" borderId="1" xfId="0" applyFont="1" applyFill="1" applyBorder="1" applyAlignment="1">
      <alignment horizontal="left" vertical="center"/>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wrapText="1"/>
    </xf>
    <xf numFmtId="57" fontId="11" fillId="0" borderId="1" xfId="0" applyNumberFormat="1" applyFont="1" applyFill="1" applyBorder="1" applyAlignment="1">
      <alignment horizontal="center" vertical="center"/>
    </xf>
    <xf numFmtId="176" fontId="9"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176" fontId="10" fillId="0" borderId="1" xfId="0" applyNumberFormat="1" applyFont="1" applyFill="1" applyBorder="1" applyAlignment="1">
      <alignment horizontal="left" vertical="center" wrapText="1"/>
    </xf>
    <xf numFmtId="176" fontId="10" fillId="0"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176" fontId="10" fillId="0" borderId="3" xfId="0"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176" fontId="10" fillId="0" borderId="1" xfId="0" applyNumberFormat="1" applyFont="1" applyFill="1" applyBorder="1" applyAlignment="1">
      <alignment horizontal="center" vertical="center"/>
    </xf>
    <xf numFmtId="176" fontId="11" fillId="0" borderId="1" xfId="0" applyNumberFormat="1" applyFont="1" applyFill="1" applyBorder="1" applyAlignment="1">
      <alignment horizontal="center" vertical="center" wrapText="1"/>
    </xf>
    <xf numFmtId="176" fontId="11" fillId="0" borderId="1" xfId="49" applyNumberFormat="1" applyFont="1" applyFill="1" applyBorder="1" applyAlignment="1">
      <alignment horizontal="center" vertical="center" wrapText="1"/>
    </xf>
    <xf numFmtId="176" fontId="11" fillId="0" borderId="2" xfId="0" applyNumberFormat="1"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9" fontId="11" fillId="0" borderId="1" xfId="3" applyNumberFormat="1" applyFont="1" applyFill="1" applyBorder="1" applyAlignment="1">
      <alignment vertical="center" wrapText="1"/>
    </xf>
    <xf numFmtId="0" fontId="5" fillId="0" borderId="1" xfId="0" applyFont="1" applyFill="1" applyBorder="1" applyAlignment="1">
      <alignment vertical="center"/>
    </xf>
    <xf numFmtId="0" fontId="11" fillId="0" borderId="1" xfId="0" applyFont="1" applyFill="1" applyBorder="1" applyAlignment="1">
      <alignment vertical="center"/>
    </xf>
    <xf numFmtId="176" fontId="10" fillId="0" borderId="1" xfId="0" applyNumberFormat="1" applyFont="1" applyFill="1" applyBorder="1" applyAlignment="1">
      <alignment vertical="center"/>
    </xf>
    <xf numFmtId="177" fontId="11" fillId="0" borderId="1" xfId="0" applyNumberFormat="1" applyFont="1" applyFill="1" applyBorder="1" applyAlignment="1">
      <alignment horizontal="center" vertical="center"/>
    </xf>
    <xf numFmtId="176" fontId="11" fillId="0" borderId="1" xfId="0" applyNumberFormat="1" applyFont="1" applyFill="1" applyBorder="1" applyAlignment="1">
      <alignment horizontal="center" vertical="center"/>
    </xf>
    <xf numFmtId="0" fontId="11" fillId="0" borderId="1" xfId="0" applyFont="1" applyFill="1" applyBorder="1" applyAlignment="1"/>
    <xf numFmtId="0" fontId="11" fillId="0" borderId="1" xfId="0" applyFont="1" applyFill="1" applyBorder="1" applyAlignment="1">
      <alignment vertical="top"/>
    </xf>
    <xf numFmtId="176" fontId="11" fillId="0" borderId="1" xfId="0" applyNumberFormat="1"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9"/>
  <sheetViews>
    <sheetView tabSelected="1" view="pageBreakPreview" zoomScale="85" zoomScaleNormal="115" topLeftCell="E1" workbookViewId="0">
      <selection activeCell="N5" sqref="N5:N6"/>
    </sheetView>
  </sheetViews>
  <sheetFormatPr defaultColWidth="8.75" defaultRowHeight="12"/>
  <cols>
    <col min="1" max="1" width="8.5" style="11" customWidth="1"/>
    <col min="2" max="2" width="8.8" style="11" customWidth="1"/>
    <col min="3" max="3" width="9" style="11" customWidth="1"/>
    <col min="4" max="4" width="4.25" style="11" customWidth="1"/>
    <col min="5" max="5" width="9.7" style="11" customWidth="1"/>
    <col min="6" max="6" width="5.5" style="11" customWidth="1"/>
    <col min="7" max="7" width="18.525" style="11" customWidth="1"/>
    <col min="8" max="8" width="20.8833333333333" style="11" customWidth="1"/>
    <col min="9" max="9" width="25.1333333333333" style="11" customWidth="1"/>
    <col min="10" max="10" width="8.81666666666667" style="12" customWidth="1"/>
    <col min="11" max="11" width="9.55" style="11" customWidth="1"/>
    <col min="12" max="12" width="8.96666666666667" style="12" customWidth="1"/>
    <col min="13" max="13" width="92.2" style="13" customWidth="1"/>
    <col min="14" max="14" width="17" style="14" customWidth="1"/>
    <col min="15" max="16384" width="8.75" style="15"/>
  </cols>
  <sheetData>
    <row r="1" ht="36" customHeight="1" spans="1:14">
      <c r="A1" s="16" t="s">
        <v>0</v>
      </c>
      <c r="B1" s="16"/>
      <c r="C1" s="16"/>
      <c r="D1" s="16"/>
      <c r="E1" s="16"/>
      <c r="F1" s="16"/>
      <c r="G1" s="16"/>
      <c r="H1" s="16"/>
      <c r="I1" s="16"/>
      <c r="J1" s="33"/>
      <c r="K1" s="16"/>
      <c r="L1" s="33"/>
      <c r="M1" s="34"/>
      <c r="N1" s="16"/>
    </row>
    <row r="2" s="1" customFormat="1" ht="37" customHeight="1" spans="1:14">
      <c r="A2" s="17" t="s">
        <v>1</v>
      </c>
      <c r="B2" s="18" t="s">
        <v>2</v>
      </c>
      <c r="C2" s="18"/>
      <c r="D2" s="18"/>
      <c r="E2" s="18"/>
      <c r="F2" s="18"/>
      <c r="G2" s="18"/>
      <c r="H2" s="18"/>
      <c r="I2" s="18"/>
      <c r="J2" s="35" t="s">
        <v>3</v>
      </c>
      <c r="K2" s="17"/>
      <c r="L2" s="36"/>
      <c r="M2" s="31"/>
      <c r="N2" s="37" t="s">
        <v>4</v>
      </c>
    </row>
    <row r="3" s="1" customFormat="1" ht="20" customHeight="1" spans="1:14">
      <c r="A3" s="17" t="s">
        <v>5</v>
      </c>
      <c r="B3" s="17" t="s">
        <v>6</v>
      </c>
      <c r="C3" s="17" t="s">
        <v>7</v>
      </c>
      <c r="D3" s="17" t="s">
        <v>6</v>
      </c>
      <c r="E3" s="17" t="s">
        <v>8</v>
      </c>
      <c r="F3" s="17" t="s">
        <v>6</v>
      </c>
      <c r="G3" s="17" t="s">
        <v>9</v>
      </c>
      <c r="H3" s="17" t="s">
        <v>10</v>
      </c>
      <c r="I3" s="17"/>
      <c r="J3" s="38" t="s">
        <v>11</v>
      </c>
      <c r="K3" s="39"/>
      <c r="L3" s="40" t="s">
        <v>12</v>
      </c>
      <c r="M3" s="30"/>
      <c r="N3" s="17"/>
    </row>
    <row r="4" s="2" customFormat="1" ht="20" customHeight="1" spans="1:14">
      <c r="A4" s="17"/>
      <c r="B4" s="17"/>
      <c r="C4" s="17"/>
      <c r="D4" s="17"/>
      <c r="E4" s="17"/>
      <c r="F4" s="17"/>
      <c r="G4" s="17"/>
      <c r="H4" s="17"/>
      <c r="I4" s="17"/>
      <c r="J4" s="36" t="s">
        <v>13</v>
      </c>
      <c r="K4" s="17" t="s">
        <v>14</v>
      </c>
      <c r="L4" s="36" t="s">
        <v>15</v>
      </c>
      <c r="M4" s="17" t="s">
        <v>14</v>
      </c>
      <c r="N4" s="17" t="s">
        <v>16</v>
      </c>
    </row>
    <row r="5" s="3" customFormat="1" ht="408" customHeight="1" spans="1:15">
      <c r="A5" s="18" t="s">
        <v>17</v>
      </c>
      <c r="B5" s="18">
        <v>50</v>
      </c>
      <c r="C5" s="18" t="s">
        <v>18</v>
      </c>
      <c r="D5" s="18">
        <v>25</v>
      </c>
      <c r="E5" s="18" t="s">
        <v>19</v>
      </c>
      <c r="F5" s="18">
        <v>10</v>
      </c>
      <c r="G5" s="19" t="s">
        <v>20</v>
      </c>
      <c r="H5" s="20" t="s">
        <v>21</v>
      </c>
      <c r="I5" s="20"/>
      <c r="J5" s="41">
        <v>10</v>
      </c>
      <c r="K5" s="18"/>
      <c r="L5" s="41">
        <f>0.5+0.53+0.25+0.53*9+0+0.53*3+0.37*3</f>
        <v>8.75</v>
      </c>
      <c r="M5" s="19" t="s">
        <v>22</v>
      </c>
      <c r="N5" s="20" t="s">
        <v>23</v>
      </c>
      <c r="O5" s="15"/>
    </row>
    <row r="6" s="3" customFormat="1" ht="313" customHeight="1" spans="1:14">
      <c r="A6" s="18"/>
      <c r="B6" s="18"/>
      <c r="C6" s="18"/>
      <c r="D6" s="18"/>
      <c r="E6" s="18" t="s">
        <v>24</v>
      </c>
      <c r="F6" s="18">
        <v>10</v>
      </c>
      <c r="G6" s="19" t="s">
        <v>25</v>
      </c>
      <c r="H6" s="20" t="s">
        <v>26</v>
      </c>
      <c r="I6" s="20"/>
      <c r="J6" s="41">
        <v>10</v>
      </c>
      <c r="K6" s="18"/>
      <c r="L6" s="41">
        <v>8.53</v>
      </c>
      <c r="M6" s="19" t="s">
        <v>27</v>
      </c>
      <c r="N6" s="20"/>
    </row>
    <row r="7" s="3" customFormat="1" ht="54" customHeight="1" spans="1:14">
      <c r="A7" s="18"/>
      <c r="B7" s="18"/>
      <c r="C7" s="18"/>
      <c r="D7" s="18"/>
      <c r="E7" s="18" t="s">
        <v>28</v>
      </c>
      <c r="F7" s="18">
        <v>5</v>
      </c>
      <c r="G7" s="19" t="s">
        <v>29</v>
      </c>
      <c r="H7" s="20" t="s">
        <v>30</v>
      </c>
      <c r="I7" s="20"/>
      <c r="J7" s="41">
        <v>5</v>
      </c>
      <c r="K7" s="18"/>
      <c r="L7" s="41">
        <v>4.23</v>
      </c>
      <c r="M7" s="20" t="s">
        <v>31</v>
      </c>
      <c r="N7" s="19"/>
    </row>
    <row r="8" s="3" customFormat="1" ht="129" customHeight="1" spans="1:14">
      <c r="A8" s="18"/>
      <c r="B8" s="18"/>
      <c r="C8" s="18" t="s">
        <v>32</v>
      </c>
      <c r="D8" s="18">
        <v>25</v>
      </c>
      <c r="E8" s="18" t="s">
        <v>33</v>
      </c>
      <c r="F8" s="18">
        <v>20</v>
      </c>
      <c r="G8" s="19" t="s">
        <v>34</v>
      </c>
      <c r="H8" s="20" t="s">
        <v>35</v>
      </c>
      <c r="I8" s="20"/>
      <c r="J8" s="41">
        <v>20</v>
      </c>
      <c r="K8" s="18"/>
      <c r="L8" s="41">
        <v>19</v>
      </c>
      <c r="M8" s="20" t="s">
        <v>36</v>
      </c>
      <c r="N8" s="20" t="s">
        <v>37</v>
      </c>
    </row>
    <row r="9" s="3" customFormat="1" ht="129" customHeight="1" spans="1:14">
      <c r="A9" s="18"/>
      <c r="B9" s="18"/>
      <c r="C9" s="18"/>
      <c r="D9" s="18"/>
      <c r="E9" s="21" t="s">
        <v>38</v>
      </c>
      <c r="F9" s="21">
        <v>5</v>
      </c>
      <c r="G9" s="19" t="s">
        <v>39</v>
      </c>
      <c r="H9" s="20" t="s">
        <v>40</v>
      </c>
      <c r="I9" s="20"/>
      <c r="J9" s="42">
        <v>5</v>
      </c>
      <c r="K9" s="21"/>
      <c r="L9" s="42">
        <v>3</v>
      </c>
      <c r="M9" s="20" t="s">
        <v>41</v>
      </c>
      <c r="N9" s="20"/>
    </row>
    <row r="10" s="3" customFormat="1" ht="115" customHeight="1" spans="1:14">
      <c r="A10" s="22" t="s">
        <v>42</v>
      </c>
      <c r="B10" s="22">
        <v>50</v>
      </c>
      <c r="C10" s="22" t="s">
        <v>43</v>
      </c>
      <c r="D10" s="22">
        <v>5</v>
      </c>
      <c r="E10" s="22" t="s">
        <v>44</v>
      </c>
      <c r="F10" s="22">
        <v>1</v>
      </c>
      <c r="G10" s="23" t="s">
        <v>45</v>
      </c>
      <c r="H10" s="24" t="s">
        <v>46</v>
      </c>
      <c r="I10" s="24"/>
      <c r="J10" s="41">
        <v>1</v>
      </c>
      <c r="K10" s="22"/>
      <c r="L10" s="43">
        <v>0</v>
      </c>
      <c r="M10" s="24" t="s">
        <v>47</v>
      </c>
      <c r="N10" s="23" t="s">
        <v>48</v>
      </c>
    </row>
    <row r="11" s="4" customFormat="1" ht="119" customHeight="1" spans="1:14">
      <c r="A11" s="18"/>
      <c r="B11" s="18"/>
      <c r="C11" s="18"/>
      <c r="D11" s="18"/>
      <c r="E11" s="18" t="s">
        <v>49</v>
      </c>
      <c r="F11" s="18">
        <v>2</v>
      </c>
      <c r="G11" s="19" t="s">
        <v>50</v>
      </c>
      <c r="H11" s="20" t="s">
        <v>51</v>
      </c>
      <c r="I11" s="20"/>
      <c r="J11" s="41">
        <v>2</v>
      </c>
      <c r="K11" s="18"/>
      <c r="L11" s="41">
        <v>3</v>
      </c>
      <c r="M11" s="20" t="s">
        <v>52</v>
      </c>
      <c r="N11" s="18"/>
    </row>
    <row r="12" s="3" customFormat="1" ht="177" customHeight="1" spans="1:14">
      <c r="A12" s="18"/>
      <c r="B12" s="18"/>
      <c r="C12" s="18"/>
      <c r="D12" s="18"/>
      <c r="E12" s="18" t="s">
        <v>53</v>
      </c>
      <c r="F12" s="18">
        <v>2</v>
      </c>
      <c r="G12" s="19" t="s">
        <v>54</v>
      </c>
      <c r="H12" s="20" t="s">
        <v>55</v>
      </c>
      <c r="I12" s="20"/>
      <c r="J12" s="41">
        <v>2</v>
      </c>
      <c r="K12" s="18"/>
      <c r="L12" s="41">
        <v>1</v>
      </c>
      <c r="M12" s="20" t="s">
        <v>56</v>
      </c>
      <c r="N12" s="18"/>
    </row>
    <row r="13" s="3" customFormat="1" ht="125" customHeight="1" spans="1:14">
      <c r="A13" s="18"/>
      <c r="B13" s="18"/>
      <c r="C13" s="18" t="s">
        <v>57</v>
      </c>
      <c r="D13" s="18">
        <v>4</v>
      </c>
      <c r="E13" s="18" t="s">
        <v>58</v>
      </c>
      <c r="F13" s="18">
        <v>1</v>
      </c>
      <c r="G13" s="19" t="s">
        <v>59</v>
      </c>
      <c r="H13" s="20" t="s">
        <v>60</v>
      </c>
      <c r="I13" s="20"/>
      <c r="J13" s="41">
        <v>1</v>
      </c>
      <c r="K13" s="18"/>
      <c r="L13" s="41">
        <v>0.98</v>
      </c>
      <c r="M13" s="20" t="s">
        <v>61</v>
      </c>
      <c r="N13" s="19"/>
    </row>
    <row r="14" s="4" customFormat="1" ht="83" customHeight="1" spans="1:14">
      <c r="A14" s="18"/>
      <c r="B14" s="18"/>
      <c r="C14" s="18"/>
      <c r="D14" s="18"/>
      <c r="E14" s="18" t="s">
        <v>62</v>
      </c>
      <c r="F14" s="18">
        <v>1</v>
      </c>
      <c r="G14" s="19" t="s">
        <v>63</v>
      </c>
      <c r="H14" s="20" t="s">
        <v>64</v>
      </c>
      <c r="I14" s="20"/>
      <c r="J14" s="41">
        <v>1</v>
      </c>
      <c r="K14" s="18"/>
      <c r="L14" s="41">
        <v>1</v>
      </c>
      <c r="M14" s="20" t="s">
        <v>65</v>
      </c>
      <c r="N14" s="19" t="s">
        <v>66</v>
      </c>
    </row>
    <row r="15" s="4" customFormat="1" ht="106" customHeight="1" spans="1:14">
      <c r="A15" s="18"/>
      <c r="B15" s="18"/>
      <c r="C15" s="18"/>
      <c r="D15" s="18"/>
      <c r="E15" s="18" t="s">
        <v>67</v>
      </c>
      <c r="F15" s="18">
        <v>2</v>
      </c>
      <c r="G15" s="19" t="s">
        <v>68</v>
      </c>
      <c r="H15" s="20" t="s">
        <v>69</v>
      </c>
      <c r="I15" s="20"/>
      <c r="J15" s="41">
        <v>2</v>
      </c>
      <c r="K15" s="18"/>
      <c r="L15" s="41">
        <v>2</v>
      </c>
      <c r="M15" s="20" t="s">
        <v>70</v>
      </c>
      <c r="N15" s="19" t="s">
        <v>71</v>
      </c>
    </row>
    <row r="16" s="4" customFormat="1" ht="168" customHeight="1" spans="1:14">
      <c r="A16" s="18"/>
      <c r="B16" s="18"/>
      <c r="C16" s="18" t="s">
        <v>72</v>
      </c>
      <c r="D16" s="18">
        <v>3</v>
      </c>
      <c r="E16" s="18" t="s">
        <v>73</v>
      </c>
      <c r="F16" s="18">
        <v>2</v>
      </c>
      <c r="G16" s="19" t="s">
        <v>74</v>
      </c>
      <c r="H16" s="20" t="s">
        <v>75</v>
      </c>
      <c r="I16" s="20"/>
      <c r="J16" s="41">
        <v>2</v>
      </c>
      <c r="K16" s="18"/>
      <c r="L16" s="44">
        <v>2</v>
      </c>
      <c r="M16" s="20" t="s">
        <v>76</v>
      </c>
      <c r="N16" s="19" t="s">
        <v>77</v>
      </c>
    </row>
    <row r="17" s="4" customFormat="1" ht="96" customHeight="1" spans="1:14">
      <c r="A17" s="18"/>
      <c r="B17" s="18"/>
      <c r="C17" s="18"/>
      <c r="D17" s="18"/>
      <c r="E17" s="18" t="s">
        <v>78</v>
      </c>
      <c r="F17" s="18">
        <v>1</v>
      </c>
      <c r="G17" s="19" t="s">
        <v>79</v>
      </c>
      <c r="H17" s="20" t="s">
        <v>80</v>
      </c>
      <c r="I17" s="20"/>
      <c r="J17" s="41">
        <v>1</v>
      </c>
      <c r="K17" s="18"/>
      <c r="L17" s="44">
        <v>1</v>
      </c>
      <c r="M17" s="20" t="s">
        <v>81</v>
      </c>
      <c r="N17" s="19" t="s">
        <v>77</v>
      </c>
    </row>
    <row r="18" s="4" customFormat="1" ht="89" customHeight="1" spans="1:14">
      <c r="A18" s="18"/>
      <c r="B18" s="18"/>
      <c r="C18" s="18" t="s">
        <v>82</v>
      </c>
      <c r="D18" s="18">
        <v>15</v>
      </c>
      <c r="E18" s="18" t="s">
        <v>83</v>
      </c>
      <c r="F18" s="18">
        <v>5</v>
      </c>
      <c r="G18" s="19" t="s">
        <v>84</v>
      </c>
      <c r="H18" s="20" t="s">
        <v>85</v>
      </c>
      <c r="I18" s="20"/>
      <c r="J18" s="41">
        <v>5</v>
      </c>
      <c r="K18" s="18"/>
      <c r="L18" s="41">
        <v>5</v>
      </c>
      <c r="M18" s="20" t="s">
        <v>86</v>
      </c>
      <c r="N18" s="18"/>
    </row>
    <row r="19" s="4" customFormat="1" ht="88" customHeight="1" spans="1:14">
      <c r="A19" s="18"/>
      <c r="B19" s="18"/>
      <c r="C19" s="18"/>
      <c r="D19" s="18"/>
      <c r="E19" s="18" t="s">
        <v>87</v>
      </c>
      <c r="F19" s="18">
        <v>5</v>
      </c>
      <c r="G19" s="19" t="s">
        <v>88</v>
      </c>
      <c r="H19" s="20" t="s">
        <v>89</v>
      </c>
      <c r="I19" s="20"/>
      <c r="J19" s="41">
        <v>5</v>
      </c>
      <c r="K19" s="18"/>
      <c r="L19" s="44">
        <v>5</v>
      </c>
      <c r="M19" s="20" t="s">
        <v>90</v>
      </c>
      <c r="N19" s="18"/>
    </row>
    <row r="20" s="4" customFormat="1" ht="57" customHeight="1" spans="1:14">
      <c r="A20" s="18"/>
      <c r="B20" s="18"/>
      <c r="C20" s="18"/>
      <c r="D20" s="18"/>
      <c r="E20" s="18" t="s">
        <v>91</v>
      </c>
      <c r="F20" s="18">
        <v>5</v>
      </c>
      <c r="G20" s="19" t="s">
        <v>92</v>
      </c>
      <c r="H20" s="20" t="s">
        <v>93</v>
      </c>
      <c r="I20" s="20"/>
      <c r="J20" s="41">
        <v>5</v>
      </c>
      <c r="K20" s="18"/>
      <c r="L20" s="44">
        <v>5</v>
      </c>
      <c r="M20" s="20" t="s">
        <v>94</v>
      </c>
      <c r="N20" s="18"/>
    </row>
    <row r="21" s="5" customFormat="1" ht="79" customHeight="1" spans="1:14">
      <c r="A21" s="18"/>
      <c r="B21" s="18"/>
      <c r="C21" s="18" t="s">
        <v>95</v>
      </c>
      <c r="D21" s="18">
        <v>10</v>
      </c>
      <c r="E21" s="18" t="s">
        <v>96</v>
      </c>
      <c r="F21" s="18">
        <v>1</v>
      </c>
      <c r="G21" s="19" t="s">
        <v>97</v>
      </c>
      <c r="H21" s="25" t="s">
        <v>98</v>
      </c>
      <c r="I21" s="25"/>
      <c r="J21" s="41">
        <v>1</v>
      </c>
      <c r="K21" s="18"/>
      <c r="L21" s="41">
        <v>1</v>
      </c>
      <c r="M21" s="20" t="s">
        <v>99</v>
      </c>
      <c r="N21" s="19" t="s">
        <v>100</v>
      </c>
    </row>
    <row r="22" s="6" customFormat="1" ht="50" customHeight="1" spans="1:14">
      <c r="A22" s="18"/>
      <c r="B22" s="18"/>
      <c r="C22" s="18"/>
      <c r="D22" s="18"/>
      <c r="E22" s="18"/>
      <c r="F22" s="18">
        <v>1</v>
      </c>
      <c r="G22" s="19"/>
      <c r="H22" s="25" t="s">
        <v>101</v>
      </c>
      <c r="I22" s="25"/>
      <c r="J22" s="41">
        <v>1</v>
      </c>
      <c r="K22" s="18"/>
      <c r="L22" s="41">
        <v>0.5</v>
      </c>
      <c r="M22" s="20" t="s">
        <v>102</v>
      </c>
      <c r="N22" s="19" t="s">
        <v>103</v>
      </c>
    </row>
    <row r="23" s="6" customFormat="1" ht="53" customHeight="1" spans="1:14">
      <c r="A23" s="18"/>
      <c r="B23" s="18"/>
      <c r="C23" s="18"/>
      <c r="D23" s="18"/>
      <c r="E23" s="18" t="s">
        <v>104</v>
      </c>
      <c r="F23" s="18">
        <v>1</v>
      </c>
      <c r="G23" s="19" t="s">
        <v>105</v>
      </c>
      <c r="H23" s="25" t="s">
        <v>106</v>
      </c>
      <c r="I23" s="25"/>
      <c r="J23" s="41">
        <v>1</v>
      </c>
      <c r="K23" s="18"/>
      <c r="L23" s="41">
        <v>0</v>
      </c>
      <c r="M23" s="45" t="s">
        <v>107</v>
      </c>
      <c r="N23" s="45"/>
    </row>
    <row r="24" s="5" customFormat="1" ht="52" customHeight="1" spans="1:14">
      <c r="A24" s="18"/>
      <c r="B24" s="18"/>
      <c r="C24" s="18"/>
      <c r="D24" s="18"/>
      <c r="E24" s="18" t="s">
        <v>108</v>
      </c>
      <c r="F24" s="18">
        <v>2</v>
      </c>
      <c r="G24" s="19" t="s">
        <v>109</v>
      </c>
      <c r="H24" s="25" t="s">
        <v>110</v>
      </c>
      <c r="I24" s="25"/>
      <c r="J24" s="41">
        <v>2</v>
      </c>
      <c r="K24" s="18"/>
      <c r="L24" s="41">
        <v>2</v>
      </c>
      <c r="M24" s="20" t="s">
        <v>111</v>
      </c>
      <c r="N24" s="19" t="s">
        <v>112</v>
      </c>
    </row>
    <row r="25" s="5" customFormat="1" ht="149" customHeight="1" spans="1:14">
      <c r="A25" s="18"/>
      <c r="B25" s="18"/>
      <c r="C25" s="18"/>
      <c r="D25" s="18"/>
      <c r="E25" s="18" t="s">
        <v>113</v>
      </c>
      <c r="F25" s="18">
        <v>2</v>
      </c>
      <c r="G25" s="19" t="s">
        <v>114</v>
      </c>
      <c r="H25" s="25" t="s">
        <v>115</v>
      </c>
      <c r="I25" s="25"/>
      <c r="J25" s="41">
        <v>2</v>
      </c>
      <c r="K25" s="18"/>
      <c r="L25" s="41">
        <v>2</v>
      </c>
      <c r="M25" s="20" t="s">
        <v>116</v>
      </c>
      <c r="N25" s="19" t="s">
        <v>117</v>
      </c>
    </row>
    <row r="26" s="6" customFormat="1" ht="117" customHeight="1" spans="1:14">
      <c r="A26" s="18"/>
      <c r="B26" s="18"/>
      <c r="C26" s="18"/>
      <c r="D26" s="18"/>
      <c r="E26" s="18" t="s">
        <v>118</v>
      </c>
      <c r="F26" s="18">
        <v>1</v>
      </c>
      <c r="G26" s="19" t="s">
        <v>119</v>
      </c>
      <c r="H26" s="25" t="s">
        <v>120</v>
      </c>
      <c r="I26" s="25"/>
      <c r="J26" s="41">
        <v>1</v>
      </c>
      <c r="K26" s="18"/>
      <c r="L26" s="41">
        <v>0.5</v>
      </c>
      <c r="M26" s="20" t="s">
        <v>121</v>
      </c>
      <c r="N26" s="19"/>
    </row>
    <row r="27" s="5" customFormat="1" ht="125" customHeight="1" spans="1:14">
      <c r="A27" s="18"/>
      <c r="B27" s="18"/>
      <c r="C27" s="18"/>
      <c r="D27" s="18"/>
      <c r="E27" s="18" t="s">
        <v>122</v>
      </c>
      <c r="F27" s="18">
        <v>2</v>
      </c>
      <c r="G27" s="19" t="s">
        <v>123</v>
      </c>
      <c r="H27" s="20" t="s">
        <v>124</v>
      </c>
      <c r="I27" s="20"/>
      <c r="J27" s="41">
        <v>2</v>
      </c>
      <c r="K27" s="18"/>
      <c r="L27" s="41">
        <v>2</v>
      </c>
      <c r="M27" s="20" t="s">
        <v>125</v>
      </c>
      <c r="N27" s="19" t="s">
        <v>126</v>
      </c>
    </row>
    <row r="28" s="6" customFormat="1" ht="120" customHeight="1" spans="1:14">
      <c r="A28" s="18"/>
      <c r="B28" s="18"/>
      <c r="C28" s="18" t="s">
        <v>127</v>
      </c>
      <c r="D28" s="18">
        <v>10</v>
      </c>
      <c r="E28" s="18" t="s">
        <v>128</v>
      </c>
      <c r="F28" s="18">
        <v>2</v>
      </c>
      <c r="G28" s="19" t="s">
        <v>129</v>
      </c>
      <c r="H28" s="20" t="s">
        <v>130</v>
      </c>
      <c r="I28" s="20"/>
      <c r="J28" s="41">
        <v>2</v>
      </c>
      <c r="K28" s="18"/>
      <c r="L28" s="41">
        <v>1.5</v>
      </c>
      <c r="M28" s="20" t="s">
        <v>131</v>
      </c>
      <c r="N28" s="19"/>
    </row>
    <row r="29" s="6" customFormat="1" ht="80" customHeight="1" spans="1:14">
      <c r="A29" s="18"/>
      <c r="B29" s="18"/>
      <c r="C29" s="18"/>
      <c r="D29" s="18"/>
      <c r="E29" s="18" t="s">
        <v>132</v>
      </c>
      <c r="F29" s="18">
        <v>1</v>
      </c>
      <c r="G29" s="19" t="s">
        <v>133</v>
      </c>
      <c r="H29" s="20" t="s">
        <v>134</v>
      </c>
      <c r="I29" s="20"/>
      <c r="J29" s="41">
        <v>0.5</v>
      </c>
      <c r="K29" s="18"/>
      <c r="L29" s="41">
        <v>0.5</v>
      </c>
      <c r="M29" s="20" t="s">
        <v>135</v>
      </c>
      <c r="N29" s="19" t="s">
        <v>136</v>
      </c>
    </row>
    <row r="30" s="5" customFormat="1" ht="49" customHeight="1" spans="1:14">
      <c r="A30" s="18"/>
      <c r="B30" s="18"/>
      <c r="C30" s="18"/>
      <c r="D30" s="18"/>
      <c r="E30" s="18" t="s">
        <v>137</v>
      </c>
      <c r="F30" s="18">
        <v>1</v>
      </c>
      <c r="G30" s="19" t="s">
        <v>138</v>
      </c>
      <c r="H30" s="20" t="s">
        <v>139</v>
      </c>
      <c r="I30" s="20"/>
      <c r="J30" s="41">
        <v>1</v>
      </c>
      <c r="K30" s="18"/>
      <c r="L30" s="41">
        <v>1</v>
      </c>
      <c r="M30" s="20" t="s">
        <v>140</v>
      </c>
      <c r="N30" s="19"/>
    </row>
    <row r="31" s="5" customFormat="1" ht="46" customHeight="1" spans="1:14">
      <c r="A31" s="18"/>
      <c r="B31" s="18"/>
      <c r="C31" s="18"/>
      <c r="D31" s="18"/>
      <c r="E31" s="18" t="s">
        <v>141</v>
      </c>
      <c r="F31" s="18">
        <v>2</v>
      </c>
      <c r="G31" s="19" t="s">
        <v>142</v>
      </c>
      <c r="H31" s="20" t="s">
        <v>143</v>
      </c>
      <c r="I31" s="20"/>
      <c r="J31" s="41">
        <v>2</v>
      </c>
      <c r="K31" s="18"/>
      <c r="L31" s="41">
        <v>2</v>
      </c>
      <c r="M31" s="19" t="s">
        <v>144</v>
      </c>
      <c r="N31" s="19"/>
    </row>
    <row r="32" s="5" customFormat="1" ht="82" customHeight="1" spans="1:14">
      <c r="A32" s="18"/>
      <c r="B32" s="18"/>
      <c r="C32" s="18"/>
      <c r="D32" s="18"/>
      <c r="E32" s="18" t="s">
        <v>145</v>
      </c>
      <c r="F32" s="18">
        <v>2</v>
      </c>
      <c r="G32" s="19" t="s">
        <v>146</v>
      </c>
      <c r="H32" s="20" t="s">
        <v>147</v>
      </c>
      <c r="I32" s="20"/>
      <c r="J32" s="41">
        <v>2</v>
      </c>
      <c r="K32" s="18"/>
      <c r="L32" s="41">
        <v>2</v>
      </c>
      <c r="M32" s="20" t="s">
        <v>148</v>
      </c>
      <c r="N32" s="19"/>
    </row>
    <row r="33" s="5" customFormat="1" ht="87" customHeight="1" spans="1:14">
      <c r="A33" s="18"/>
      <c r="B33" s="18"/>
      <c r="C33" s="18"/>
      <c r="D33" s="18"/>
      <c r="E33" s="18" t="s">
        <v>149</v>
      </c>
      <c r="F33" s="18">
        <v>2</v>
      </c>
      <c r="G33" s="19" t="s">
        <v>150</v>
      </c>
      <c r="H33" s="20" t="s">
        <v>151</v>
      </c>
      <c r="I33" s="20"/>
      <c r="J33" s="41">
        <v>2</v>
      </c>
      <c r="K33" s="18"/>
      <c r="L33" s="41">
        <v>2</v>
      </c>
      <c r="M33" s="20" t="s">
        <v>152</v>
      </c>
      <c r="N33" s="46"/>
    </row>
    <row r="34" s="4" customFormat="1" ht="60" customHeight="1" spans="1:14">
      <c r="A34" s="18"/>
      <c r="B34" s="18"/>
      <c r="C34" s="18" t="s">
        <v>153</v>
      </c>
      <c r="D34" s="26">
        <v>3</v>
      </c>
      <c r="E34" s="18" t="s">
        <v>154</v>
      </c>
      <c r="F34" s="18">
        <v>1.5</v>
      </c>
      <c r="G34" s="19" t="s">
        <v>155</v>
      </c>
      <c r="H34" s="20" t="s">
        <v>156</v>
      </c>
      <c r="I34" s="20"/>
      <c r="J34" s="41">
        <v>1.5</v>
      </c>
      <c r="K34" s="18"/>
      <c r="L34" s="41">
        <v>1.5</v>
      </c>
      <c r="M34" s="20" t="s">
        <v>157</v>
      </c>
      <c r="N34" s="19" t="s">
        <v>158</v>
      </c>
    </row>
    <row r="35" s="4" customFormat="1" ht="44" customHeight="1" spans="1:14">
      <c r="A35" s="18"/>
      <c r="B35" s="18"/>
      <c r="C35" s="18"/>
      <c r="D35" s="26"/>
      <c r="E35" s="18" t="s">
        <v>159</v>
      </c>
      <c r="F35" s="18">
        <v>1.5</v>
      </c>
      <c r="G35" s="19" t="s">
        <v>160</v>
      </c>
      <c r="H35" s="20" t="s">
        <v>161</v>
      </c>
      <c r="I35" s="20"/>
      <c r="J35" s="41">
        <v>1.5</v>
      </c>
      <c r="K35" s="18"/>
      <c r="L35" s="41">
        <v>1.5</v>
      </c>
      <c r="M35" s="20" t="s">
        <v>162</v>
      </c>
      <c r="N35" s="19" t="s">
        <v>163</v>
      </c>
    </row>
    <row r="36" s="3" customFormat="1" ht="25" customHeight="1" spans="1:14">
      <c r="A36" s="17" t="s">
        <v>164</v>
      </c>
      <c r="B36" s="17">
        <f t="shared" ref="B36:F36" si="0">SUM(B5:B35)</f>
        <v>100</v>
      </c>
      <c r="C36" s="17" t="s">
        <v>165</v>
      </c>
      <c r="D36" s="17">
        <f t="shared" si="0"/>
        <v>100</v>
      </c>
      <c r="E36" s="17" t="s">
        <v>165</v>
      </c>
      <c r="F36" s="17">
        <f t="shared" si="0"/>
        <v>100</v>
      </c>
      <c r="G36" s="17" t="s">
        <v>165</v>
      </c>
      <c r="H36" s="17"/>
      <c r="I36" s="17"/>
      <c r="J36" s="36">
        <v>99.5</v>
      </c>
      <c r="K36" s="17"/>
      <c r="L36" s="36">
        <f>SUM(L5:L35)</f>
        <v>89.49</v>
      </c>
      <c r="M36" s="30" t="s">
        <v>165</v>
      </c>
      <c r="N36" s="19"/>
    </row>
    <row r="37" s="3" customFormat="1" ht="24.9" customHeight="1" spans="1:14">
      <c r="A37" s="17" t="s">
        <v>166</v>
      </c>
      <c r="B37" s="17"/>
      <c r="C37" s="17"/>
      <c r="D37" s="17"/>
      <c r="E37" s="17"/>
      <c r="F37" s="17">
        <v>100</v>
      </c>
      <c r="G37" s="17" t="s">
        <v>167</v>
      </c>
      <c r="H37" s="17"/>
      <c r="I37" s="17"/>
      <c r="J37" s="36">
        <f>J36</f>
        <v>99.5</v>
      </c>
      <c r="K37" s="30"/>
      <c r="L37" s="40">
        <f>L36</f>
        <v>89.49</v>
      </c>
      <c r="M37" s="30" t="s">
        <v>165</v>
      </c>
      <c r="N37" s="47"/>
    </row>
    <row r="38" s="3" customFormat="1" ht="24.9" customHeight="1" spans="1:14">
      <c r="A38" s="17"/>
      <c r="B38" s="17"/>
      <c r="C38" s="17"/>
      <c r="D38" s="17"/>
      <c r="E38" s="17"/>
      <c r="F38" s="27">
        <v>80</v>
      </c>
      <c r="G38" s="17" t="s">
        <v>168</v>
      </c>
      <c r="H38" s="17"/>
      <c r="I38" s="17"/>
      <c r="J38" s="48">
        <f>J37*80%</f>
        <v>79.6</v>
      </c>
      <c r="K38" s="30"/>
      <c r="L38" s="40">
        <f>L37*80%</f>
        <v>71.592</v>
      </c>
      <c r="M38" s="30" t="s">
        <v>165</v>
      </c>
      <c r="N38" s="47"/>
    </row>
    <row r="39" s="3" customFormat="1" ht="44" customHeight="1" spans="1:14">
      <c r="A39" s="18" t="s">
        <v>169</v>
      </c>
      <c r="B39" s="18" t="s">
        <v>170</v>
      </c>
      <c r="C39" s="18" t="s">
        <v>171</v>
      </c>
      <c r="D39" s="18"/>
      <c r="E39" s="18">
        <v>4</v>
      </c>
      <c r="F39" s="28" t="s">
        <v>172</v>
      </c>
      <c r="G39" s="28"/>
      <c r="H39" s="28"/>
      <c r="I39" s="28"/>
      <c r="J39" s="40" t="s">
        <v>165</v>
      </c>
      <c r="K39" s="26"/>
      <c r="L39" s="49">
        <v>4</v>
      </c>
      <c r="M39" s="19" t="s">
        <v>173</v>
      </c>
      <c r="N39" s="47"/>
    </row>
    <row r="40" s="3" customFormat="1" ht="106" customHeight="1" spans="1:14">
      <c r="A40" s="18"/>
      <c r="B40" s="18" t="s">
        <v>174</v>
      </c>
      <c r="C40" s="20" t="s">
        <v>175</v>
      </c>
      <c r="D40" s="20"/>
      <c r="E40" s="18">
        <v>6</v>
      </c>
      <c r="F40" s="28" t="s">
        <v>176</v>
      </c>
      <c r="G40" s="28"/>
      <c r="H40" s="28"/>
      <c r="I40" s="28"/>
      <c r="J40" s="40" t="s">
        <v>165</v>
      </c>
      <c r="K40" s="26"/>
      <c r="L40" s="49">
        <v>5</v>
      </c>
      <c r="M40" s="19" t="s">
        <v>177</v>
      </c>
      <c r="N40" s="47"/>
    </row>
    <row r="41" s="3" customFormat="1" ht="53" customHeight="1" spans="1:14">
      <c r="A41" s="18"/>
      <c r="B41" s="18"/>
      <c r="C41" s="29" t="s">
        <v>178</v>
      </c>
      <c r="D41" s="29"/>
      <c r="E41" s="18">
        <v>4</v>
      </c>
      <c r="F41" s="28" t="s">
        <v>179</v>
      </c>
      <c r="G41" s="28"/>
      <c r="H41" s="28"/>
      <c r="I41" s="28"/>
      <c r="J41" s="40" t="s">
        <v>165</v>
      </c>
      <c r="K41" s="26"/>
      <c r="L41" s="50">
        <v>0</v>
      </c>
      <c r="M41" s="19" t="s">
        <v>180</v>
      </c>
      <c r="N41" s="47"/>
    </row>
    <row r="42" s="3" customFormat="1" ht="104" customHeight="1" spans="1:14">
      <c r="A42" s="18"/>
      <c r="B42" s="18"/>
      <c r="C42" s="29" t="s">
        <v>181</v>
      </c>
      <c r="D42" s="29"/>
      <c r="E42" s="18">
        <v>6</v>
      </c>
      <c r="F42" s="28" t="s">
        <v>182</v>
      </c>
      <c r="G42" s="28"/>
      <c r="H42" s="28"/>
      <c r="I42" s="28"/>
      <c r="J42" s="40" t="s">
        <v>165</v>
      </c>
      <c r="K42" s="26"/>
      <c r="L42" s="50">
        <v>3</v>
      </c>
      <c r="M42" s="19" t="s">
        <v>183</v>
      </c>
      <c r="N42" s="47"/>
    </row>
    <row r="43" s="7" customFormat="1" ht="43" customHeight="1" spans="1:14">
      <c r="A43" s="17" t="s">
        <v>184</v>
      </c>
      <c r="B43" s="17"/>
      <c r="C43" s="17"/>
      <c r="D43" s="17"/>
      <c r="E43" s="17">
        <v>20</v>
      </c>
      <c r="F43" s="17" t="s">
        <v>185</v>
      </c>
      <c r="G43" s="17"/>
      <c r="H43" s="17"/>
      <c r="I43" s="17"/>
      <c r="J43" s="40" t="s">
        <v>165</v>
      </c>
      <c r="K43" s="26"/>
      <c r="L43" s="50">
        <f>SUM(L39:L42)</f>
        <v>12</v>
      </c>
      <c r="M43" s="30" t="s">
        <v>165</v>
      </c>
      <c r="N43" s="51"/>
    </row>
    <row r="44" s="7" customFormat="1" ht="30.75" customHeight="1" spans="1:14">
      <c r="A44" s="17" t="s">
        <v>186</v>
      </c>
      <c r="B44" s="30" t="s">
        <v>187</v>
      </c>
      <c r="C44" s="30"/>
      <c r="D44" s="30"/>
      <c r="E44" s="30"/>
      <c r="F44" s="30"/>
      <c r="G44" s="30"/>
      <c r="H44" s="30"/>
      <c r="I44" s="30"/>
      <c r="J44" s="40"/>
      <c r="K44" s="26"/>
      <c r="L44" s="50">
        <f>SUM(L43,L38)</f>
        <v>83.592</v>
      </c>
      <c r="M44" s="30" t="s">
        <v>165</v>
      </c>
      <c r="N44" s="51"/>
    </row>
    <row r="45" s="7" customFormat="1" ht="51" customHeight="1" spans="1:14">
      <c r="A45" s="30"/>
      <c r="B45" s="30" t="s">
        <v>188</v>
      </c>
      <c r="C45" s="18" t="s">
        <v>189</v>
      </c>
      <c r="D45" s="18"/>
      <c r="E45" s="18"/>
      <c r="F45" s="18"/>
      <c r="G45" s="18"/>
      <c r="H45" s="18"/>
      <c r="I45" s="18"/>
      <c r="J45" s="41"/>
      <c r="K45" s="18"/>
      <c r="L45" s="41"/>
      <c r="M45" s="18"/>
      <c r="N45" s="51"/>
    </row>
    <row r="46" s="8" customFormat="1" ht="31" customHeight="1" spans="1:14">
      <c r="A46" s="31" t="s">
        <v>190</v>
      </c>
      <c r="B46" s="31"/>
      <c r="C46" s="31"/>
      <c r="D46" s="31"/>
      <c r="E46" s="31"/>
      <c r="F46" s="31"/>
      <c r="G46" s="31"/>
      <c r="H46" s="31"/>
      <c r="I46" s="31"/>
      <c r="J46" s="35"/>
      <c r="K46" s="17"/>
      <c r="L46" s="36"/>
      <c r="M46" s="31"/>
      <c r="N46" s="52"/>
    </row>
    <row r="47" s="9" customFormat="1" ht="344" customHeight="1" spans="1:14">
      <c r="A47" s="20" t="s">
        <v>191</v>
      </c>
      <c r="B47" s="20"/>
      <c r="C47" s="20"/>
      <c r="D47" s="20"/>
      <c r="E47" s="20"/>
      <c r="F47" s="20"/>
      <c r="G47" s="20"/>
      <c r="H47" s="20"/>
      <c r="I47" s="20"/>
      <c r="J47" s="53" t="s">
        <v>192</v>
      </c>
      <c r="K47" s="26"/>
      <c r="L47" s="50"/>
      <c r="M47" s="29"/>
      <c r="N47" s="47"/>
    </row>
    <row r="48" s="10" customFormat="1" ht="44" customHeight="1" spans="1:14">
      <c r="A48" s="17" t="s">
        <v>193</v>
      </c>
      <c r="B48" s="26" t="s">
        <v>194</v>
      </c>
      <c r="C48" s="26"/>
      <c r="D48" s="26"/>
      <c r="E48" s="26"/>
      <c r="F48" s="26"/>
      <c r="G48" s="26"/>
      <c r="H48" s="26"/>
      <c r="I48" s="26"/>
      <c r="J48" s="50"/>
      <c r="K48" s="26"/>
      <c r="L48" s="50"/>
      <c r="M48" s="26"/>
      <c r="N48" s="26"/>
    </row>
    <row r="49" s="10" customFormat="1" ht="44" customHeight="1" spans="1:14">
      <c r="A49" s="17" t="s">
        <v>195</v>
      </c>
      <c r="B49" s="32">
        <v>45597</v>
      </c>
      <c r="C49" s="32"/>
      <c r="D49" s="32"/>
      <c r="E49" s="32"/>
      <c r="F49" s="32"/>
      <c r="G49" s="32"/>
      <c r="H49" s="32"/>
      <c r="I49" s="32"/>
      <c r="J49" s="50"/>
      <c r="K49" s="32"/>
      <c r="L49" s="50"/>
      <c r="M49" s="32"/>
      <c r="N49" s="32"/>
    </row>
  </sheetData>
  <mergeCells count="94">
    <mergeCell ref="A1:N1"/>
    <mergeCell ref="B2:I2"/>
    <mergeCell ref="J2:M2"/>
    <mergeCell ref="J3:K3"/>
    <mergeCell ref="L3:M3"/>
    <mergeCell ref="H5:I5"/>
    <mergeCell ref="H6:I6"/>
    <mergeCell ref="H7:I7"/>
    <mergeCell ref="H8:I8"/>
    <mergeCell ref="H9:I9"/>
    <mergeCell ref="H10:I10"/>
    <mergeCell ref="H11:I11"/>
    <mergeCell ref="H12:I12"/>
    <mergeCell ref="H13:I13"/>
    <mergeCell ref="H14:I14"/>
    <mergeCell ref="H15:I15"/>
    <mergeCell ref="H16:I16"/>
    <mergeCell ref="H17:I17"/>
    <mergeCell ref="H18:I18"/>
    <mergeCell ref="H19:I19"/>
    <mergeCell ref="H20:I20"/>
    <mergeCell ref="H21:I21"/>
    <mergeCell ref="H22:I22"/>
    <mergeCell ref="H23:I23"/>
    <mergeCell ref="H24:I24"/>
    <mergeCell ref="H25:I25"/>
    <mergeCell ref="H26:I26"/>
    <mergeCell ref="H27:I27"/>
    <mergeCell ref="H28:I28"/>
    <mergeCell ref="H29:I29"/>
    <mergeCell ref="H30:I30"/>
    <mergeCell ref="H31:I31"/>
    <mergeCell ref="H32:I32"/>
    <mergeCell ref="H33:I33"/>
    <mergeCell ref="H34:I34"/>
    <mergeCell ref="H35:I35"/>
    <mergeCell ref="G36:I36"/>
    <mergeCell ref="G37:I37"/>
    <mergeCell ref="G38:I38"/>
    <mergeCell ref="C39:D39"/>
    <mergeCell ref="F39:I39"/>
    <mergeCell ref="C40:D40"/>
    <mergeCell ref="F40:I40"/>
    <mergeCell ref="C41:D41"/>
    <mergeCell ref="F41:I41"/>
    <mergeCell ref="C42:D42"/>
    <mergeCell ref="F42:I42"/>
    <mergeCell ref="A43:D43"/>
    <mergeCell ref="F43:I43"/>
    <mergeCell ref="B44:J44"/>
    <mergeCell ref="C45:M45"/>
    <mergeCell ref="A46:M46"/>
    <mergeCell ref="A47:I47"/>
    <mergeCell ref="J47:M47"/>
    <mergeCell ref="B48:N48"/>
    <mergeCell ref="B49:N49"/>
    <mergeCell ref="A3:A4"/>
    <mergeCell ref="A5:A9"/>
    <mergeCell ref="A10:A35"/>
    <mergeCell ref="A39:A42"/>
    <mergeCell ref="A44:A45"/>
    <mergeCell ref="B3:B4"/>
    <mergeCell ref="B5:B9"/>
    <mergeCell ref="B10:B35"/>
    <mergeCell ref="B40:B42"/>
    <mergeCell ref="C3:C4"/>
    <mergeCell ref="C5:C7"/>
    <mergeCell ref="C8:C9"/>
    <mergeCell ref="C10:C12"/>
    <mergeCell ref="C13:C15"/>
    <mergeCell ref="C16:C17"/>
    <mergeCell ref="C18:C20"/>
    <mergeCell ref="C21:C27"/>
    <mergeCell ref="C28:C33"/>
    <mergeCell ref="C34:C35"/>
    <mergeCell ref="D3:D4"/>
    <mergeCell ref="D5:D7"/>
    <mergeCell ref="D8:D9"/>
    <mergeCell ref="D10:D12"/>
    <mergeCell ref="D13:D15"/>
    <mergeCell ref="D16:D17"/>
    <mergeCell ref="D18:D20"/>
    <mergeCell ref="D21:D27"/>
    <mergeCell ref="D28:D33"/>
    <mergeCell ref="D34:D35"/>
    <mergeCell ref="E3:E4"/>
    <mergeCell ref="E21:E22"/>
    <mergeCell ref="F3:F4"/>
    <mergeCell ref="G3:G4"/>
    <mergeCell ref="G21:G22"/>
    <mergeCell ref="N5:N6"/>
    <mergeCell ref="N8:N9"/>
    <mergeCell ref="H3:I4"/>
    <mergeCell ref="A37:E38"/>
  </mergeCells>
  <printOptions horizontalCentered="1"/>
  <pageMargins left="0.357638888888889" right="0.357638888888889" top="0.393055555555556" bottom="0.2125" header="0.354166666666667" footer="0.196527777777778"/>
  <pageSetup paperSize="9" scale="53"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部门整体自评复核表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hyy</dc:creator>
  <cp:lastModifiedBy>Administrator</cp:lastModifiedBy>
  <dcterms:created xsi:type="dcterms:W3CDTF">2024-08-06T06:42:00Z</dcterms:created>
  <dcterms:modified xsi:type="dcterms:W3CDTF">2025-05-15T02:50:58Z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10AA43D912F74C979FABFB32EBD4A671_13</vt:lpwstr>
  </property>
  <property fmtid="{D5CDD505-2E9C-101B-9397-08002B2CF9AE}" pid="3" name="KSOProductBuildVer">
    <vt:lpwstr>2052-12.1.0.20784</vt:lpwstr>
  </property>
</Properties>
</file>